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harmakon-my.sharepoint.com/personal/sc_pharmakon_dk/Documents/Privat/Sommerhus/Bestyrrelsesarbejde/"/>
    </mc:Choice>
  </mc:AlternateContent>
  <xr:revisionPtr revIDLastSave="46" documentId="8_{CC39718D-3DC0-40AC-8D8B-08598DC1A7EA}" xr6:coauthVersionLast="47" xr6:coauthVersionMax="47" xr10:uidLastSave="{A76DE3B2-44CC-4E90-B65D-4527D685CA7F}"/>
  <bookViews>
    <workbookView xWindow="-110" yWindow="-110" windowWidth="19420" windowHeight="104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E25" i="1"/>
  <c r="F27" i="1" l="1"/>
  <c r="J8" i="1"/>
  <c r="J5" i="1"/>
  <c r="J14" i="1" l="1"/>
  <c r="J27" i="1" s="1"/>
  <c r="J29" i="1" s="1"/>
  <c r="F8" i="1" l="1"/>
  <c r="J33" i="1" l="1"/>
  <c r="F29" i="1" l="1"/>
  <c r="F33" i="1" l="1"/>
  <c r="F34" i="1" l="1"/>
  <c r="J34" i="1"/>
</calcChain>
</file>

<file path=xl/sharedStrings.xml><?xml version="1.0" encoding="utf-8"?>
<sst xmlns="http://schemas.openxmlformats.org/spreadsheetml/2006/main" count="105" uniqueCount="53">
  <si>
    <t>Indtægter:</t>
  </si>
  <si>
    <t>kr.</t>
  </si>
  <si>
    <t>Udgifter:</t>
  </si>
  <si>
    <t xml:space="preserve">  vedligehold af trapper</t>
  </si>
  <si>
    <t xml:space="preserve">  hjemmeside</t>
  </si>
  <si>
    <t>Indtægter i alt</t>
  </si>
  <si>
    <t>Årets resultat</t>
  </si>
  <si>
    <t xml:space="preserve">  Årets resultat</t>
  </si>
  <si>
    <t>Danske Bank:</t>
  </si>
  <si>
    <t xml:space="preserve">kr. </t>
  </si>
  <si>
    <t>30.09</t>
  </si>
  <si>
    <t>31.12</t>
  </si>
  <si>
    <t>31.03</t>
  </si>
  <si>
    <t>30.06</t>
  </si>
  <si>
    <t xml:space="preserve">Grundejerforeningen Charlesager </t>
  </si>
  <si>
    <t xml:space="preserve">  rykkergebyrer</t>
  </si>
  <si>
    <t xml:space="preserve">  kontor og porto</t>
  </si>
  <si>
    <t xml:space="preserve">  bankgebyr</t>
  </si>
  <si>
    <t>Udgifter i alt</t>
  </si>
  <si>
    <t xml:space="preserve">  vedligehold af veje</t>
  </si>
  <si>
    <t xml:space="preserve">  gaver</t>
  </si>
  <si>
    <t>Beholdning Danske Bank ved regnskabsårets start</t>
  </si>
  <si>
    <t>Beholdning Danske Bank ved regnskabsårets afslutning</t>
  </si>
  <si>
    <t xml:space="preserve">  aktivitetsdag - manglende deltagelse</t>
  </si>
  <si>
    <t>Budget</t>
  </si>
  <si>
    <t>Kommentarer</t>
  </si>
  <si>
    <t>input kontingent</t>
  </si>
  <si>
    <t>Ingen rykkere sidste år</t>
  </si>
  <si>
    <t xml:space="preserve">  forsikringer</t>
  </si>
  <si>
    <t xml:space="preserve">  godtgørelse bestyrelsesmedlemmer</t>
  </si>
  <si>
    <t xml:space="preserve">  kontingenter (31 medlemmer)</t>
  </si>
  <si>
    <t>2021/22</t>
  </si>
  <si>
    <t>Pga. prisstigning</t>
  </si>
  <si>
    <t>Det dækker 2 læs grus fra golfklubben a 2600 kr. samt 1 læs skærver a 6000 kr.</t>
  </si>
  <si>
    <t>Karin og Ib</t>
  </si>
  <si>
    <t>Beton + ærtesten, Johannes</t>
  </si>
  <si>
    <t xml:space="preserve"> </t>
  </si>
  <si>
    <t>Simon, Frederikke</t>
  </si>
  <si>
    <t>tilskrevet 31/12, 31/3, 30/6</t>
  </si>
  <si>
    <t>Overført 6/7-22 til Torben</t>
  </si>
  <si>
    <t>Simon, Svend, Johannes</t>
  </si>
  <si>
    <t xml:space="preserve">  vedligehold af hjertestarter </t>
  </si>
  <si>
    <t>2023/24</t>
  </si>
  <si>
    <t>Opregulleret</t>
  </si>
  <si>
    <t>Bemærkninger</t>
  </si>
  <si>
    <t>Budget  1. juli 2023 - 30. juni 2024</t>
  </si>
  <si>
    <t xml:space="preserve">  negativ rente 0,75% p.a. </t>
  </si>
  <si>
    <t>Måske større behov</t>
  </si>
  <si>
    <t xml:space="preserve">  værter generalforsamling '23</t>
  </si>
  <si>
    <t xml:space="preserve">  værter aktivitetsdag efterår '23</t>
  </si>
  <si>
    <t xml:space="preserve">  værter aktivitetsdag forår '24</t>
  </si>
  <si>
    <t>Tidligere 500</t>
  </si>
  <si>
    <t>Tidligere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</si>
</sst>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.&quot;\ #,##0;[Red]&quot;kr.&quot;\ \-#,##0"/>
    <numFmt numFmtId="165" formatCode="_ * #,##0.00_ ;_ * \-#,##0.00_ ;_ * &quot;-&quot;??_ ;_ @_ "/>
    <numFmt numFmtId="166" formatCode="_-* #,##0.00\ _k_r_._-;\-* #,##0.00\ _k_r_._-;_-* &quot;-&quot;??\ _k_r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3" fillId="0" borderId="0" xfId="1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0" xfId="1" applyFont="1" applyBorder="1"/>
    <xf numFmtId="165" fontId="3" fillId="0" borderId="1" xfId="1" applyFont="1" applyBorder="1"/>
    <xf numFmtId="165" fontId="3" fillId="0" borderId="0" xfId="0" applyNumberFormat="1" applyFont="1"/>
    <xf numFmtId="164" fontId="3" fillId="0" borderId="0" xfId="0" applyNumberFormat="1" applyFont="1"/>
    <xf numFmtId="165" fontId="3" fillId="0" borderId="1" xfId="0" applyNumberFormat="1" applyFont="1" applyBorder="1"/>
    <xf numFmtId="0" fontId="3" fillId="0" borderId="2" xfId="0" applyFont="1" applyBorder="1"/>
    <xf numFmtId="165" fontId="3" fillId="0" borderId="2" xfId="1" applyFont="1" applyBorder="1"/>
    <xf numFmtId="0" fontId="3" fillId="0" borderId="0" xfId="0" applyFont="1" applyAlignment="1">
      <alignment horizontal="right"/>
    </xf>
    <xf numFmtId="165" fontId="3" fillId="0" borderId="0" xfId="1" applyFont="1" applyFill="1"/>
    <xf numFmtId="166" fontId="2" fillId="0" borderId="0" xfId="0" applyNumberFormat="1" applyFont="1"/>
    <xf numFmtId="166" fontId="0" fillId="0" borderId="0" xfId="0" applyNumberFormat="1"/>
    <xf numFmtId="165" fontId="2" fillId="0" borderId="0" xfId="1" applyFont="1" applyFill="1"/>
    <xf numFmtId="165" fontId="2" fillId="0" borderId="0" xfId="1" applyFont="1"/>
    <xf numFmtId="165" fontId="7" fillId="0" borderId="2" xfId="1" applyFont="1" applyFill="1" applyBorder="1"/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165" fontId="10" fillId="0" borderId="0" xfId="1" applyFont="1" applyFill="1"/>
    <xf numFmtId="165" fontId="10" fillId="0" borderId="0" xfId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>
      <selection activeCell="S20" sqref="S20"/>
    </sheetView>
  </sheetViews>
  <sheetFormatPr defaultColWidth="8.81640625" defaultRowHeight="14.5" x14ac:dyDescent="0.35"/>
  <cols>
    <col min="1" max="1" width="10.1796875" style="2" customWidth="1"/>
    <col min="2" max="2" width="8.81640625" style="2"/>
    <col min="3" max="3" width="12.81640625" style="2" customWidth="1"/>
    <col min="4" max="4" width="12.453125" style="2" customWidth="1"/>
    <col min="5" max="5" width="10.1796875" style="2" hidden="1" customWidth="1"/>
    <col min="6" max="6" width="22.54296875" style="2" hidden="1" customWidth="1"/>
    <col min="7" max="7" width="1.54296875" style="2" hidden="1" customWidth="1"/>
    <col min="8" max="8" width="1.54296875" style="2" customWidth="1"/>
    <col min="9" max="9" width="3.1796875" style="2" customWidth="1"/>
    <col min="10" max="10" width="11" style="2" customWidth="1"/>
    <col min="11" max="13" width="1.54296875" style="2" customWidth="1"/>
    <col min="14" max="14" width="3.1796875" style="2" customWidth="1"/>
    <col min="15" max="16" width="1.54296875" style="2" customWidth="1"/>
    <col min="17" max="17" width="13.453125" style="1" hidden="1" customWidth="1"/>
    <col min="18" max="18" width="9.54296875" style="1" hidden="1" customWidth="1"/>
    <col min="19" max="16384" width="8.81640625" style="1"/>
  </cols>
  <sheetData>
    <row r="1" spans="1:20" x14ac:dyDescent="0.35">
      <c r="A1" s="3" t="s">
        <v>14</v>
      </c>
    </row>
    <row r="2" spans="1:20" x14ac:dyDescent="0.35">
      <c r="A2" s="5" t="s">
        <v>45</v>
      </c>
    </row>
    <row r="3" spans="1:20" x14ac:dyDescent="0.35">
      <c r="E3" s="25"/>
      <c r="F3" s="25"/>
      <c r="J3" s="6" t="s">
        <v>24</v>
      </c>
      <c r="K3" s="6"/>
      <c r="L3" s="6"/>
      <c r="M3" s="6"/>
      <c r="N3" s="6"/>
      <c r="O3" s="6"/>
      <c r="P3" s="6"/>
      <c r="Q3" t="s">
        <v>25</v>
      </c>
      <c r="S3" s="26" t="s">
        <v>44</v>
      </c>
    </row>
    <row r="4" spans="1:20" x14ac:dyDescent="0.35">
      <c r="A4" s="7" t="s">
        <v>0</v>
      </c>
      <c r="F4" s="8" t="s">
        <v>31</v>
      </c>
      <c r="I4" s="9"/>
      <c r="J4" s="8" t="s">
        <v>42</v>
      </c>
      <c r="K4" s="6"/>
      <c r="L4" s="6"/>
      <c r="M4" s="6"/>
      <c r="N4" s="6"/>
      <c r="O4" s="6"/>
      <c r="P4" s="6"/>
    </row>
    <row r="5" spans="1:20" x14ac:dyDescent="0.35">
      <c r="A5" s="2" t="s">
        <v>30</v>
      </c>
      <c r="E5" s="2" t="s">
        <v>1</v>
      </c>
      <c r="F5" s="4">
        <v>15500</v>
      </c>
      <c r="I5" s="2" t="s">
        <v>1</v>
      </c>
      <c r="J5" s="4">
        <f>31*Q5</f>
        <v>15500</v>
      </c>
      <c r="K5" s="4"/>
      <c r="L5" s="4"/>
      <c r="M5" s="4"/>
      <c r="N5" s="4"/>
      <c r="O5" s="4"/>
      <c r="P5" s="4"/>
      <c r="Q5" s="1">
        <v>500</v>
      </c>
      <c r="R5" t="s">
        <v>26</v>
      </c>
    </row>
    <row r="6" spans="1:20" x14ac:dyDescent="0.35">
      <c r="A6" s="2" t="s">
        <v>23</v>
      </c>
      <c r="E6" s="2" t="s">
        <v>1</v>
      </c>
      <c r="F6" s="4">
        <v>2200</v>
      </c>
      <c r="I6" s="2" t="s">
        <v>1</v>
      </c>
      <c r="J6" s="27">
        <v>3000</v>
      </c>
      <c r="K6" s="4"/>
      <c r="L6" s="4"/>
      <c r="M6" s="4"/>
      <c r="N6" s="4"/>
      <c r="O6" s="4"/>
      <c r="P6" s="4"/>
      <c r="Q6" s="20"/>
      <c r="S6" t="s">
        <v>43</v>
      </c>
    </row>
    <row r="7" spans="1:20" x14ac:dyDescent="0.35">
      <c r="A7" s="2" t="s">
        <v>15</v>
      </c>
      <c r="E7" s="2" t="s">
        <v>1</v>
      </c>
      <c r="F7" s="4">
        <v>0</v>
      </c>
      <c r="I7" s="2" t="s">
        <v>1</v>
      </c>
      <c r="J7" s="18">
        <v>0</v>
      </c>
      <c r="K7" s="10"/>
      <c r="L7" s="10"/>
      <c r="M7" s="10"/>
      <c r="N7" s="10"/>
      <c r="O7" s="10"/>
      <c r="P7" s="10"/>
      <c r="Q7" s="20" t="s">
        <v>27</v>
      </c>
    </row>
    <row r="8" spans="1:20" x14ac:dyDescent="0.35">
      <c r="A8" s="2" t="s">
        <v>5</v>
      </c>
      <c r="E8" s="2" t="s">
        <v>1</v>
      </c>
      <c r="F8" s="12">
        <f>SUM(F5:F7)</f>
        <v>17700</v>
      </c>
      <c r="I8" s="2" t="s">
        <v>9</v>
      </c>
      <c r="J8" s="4">
        <f>SUM(J5:J7)</f>
        <v>18500</v>
      </c>
      <c r="K8" s="4"/>
      <c r="L8" s="4"/>
      <c r="M8" s="4"/>
      <c r="N8" s="4"/>
      <c r="O8" s="4"/>
      <c r="P8" s="4"/>
      <c r="Q8" s="19"/>
    </row>
    <row r="9" spans="1:20" x14ac:dyDescent="0.35">
      <c r="J9" s="4"/>
      <c r="K9" s="4"/>
      <c r="L9" s="4"/>
      <c r="M9" s="4"/>
      <c r="N9" s="4"/>
      <c r="O9" s="4"/>
      <c r="P9" s="4"/>
    </row>
    <row r="10" spans="1:20" x14ac:dyDescent="0.35">
      <c r="A10" s="7" t="s">
        <v>2</v>
      </c>
      <c r="J10" s="4"/>
      <c r="K10" s="4"/>
      <c r="L10" s="4"/>
      <c r="M10" s="4"/>
      <c r="N10" s="4"/>
      <c r="O10" s="4"/>
      <c r="P10" s="4"/>
    </row>
    <row r="11" spans="1:20" x14ac:dyDescent="0.35">
      <c r="A11" s="2" t="s">
        <v>48</v>
      </c>
      <c r="D11" s="13" t="s">
        <v>1</v>
      </c>
      <c r="E11" s="4">
        <v>500</v>
      </c>
      <c r="F11" s="2" t="s">
        <v>34</v>
      </c>
      <c r="I11" s="2" t="s">
        <v>1</v>
      </c>
      <c r="J11" s="28">
        <v>800</v>
      </c>
      <c r="K11" s="4"/>
      <c r="L11" s="4"/>
      <c r="M11" s="4"/>
      <c r="N11" s="4"/>
      <c r="O11" s="4"/>
      <c r="P11" s="4"/>
      <c r="Q11" s="19"/>
      <c r="R11" s="21"/>
      <c r="S11" t="s">
        <v>51</v>
      </c>
      <c r="T11"/>
    </row>
    <row r="12" spans="1:20" x14ac:dyDescent="0.35">
      <c r="A12" s="2" t="s">
        <v>49</v>
      </c>
      <c r="D12" s="2" t="s">
        <v>1</v>
      </c>
      <c r="E12" s="4">
        <v>250</v>
      </c>
      <c r="F12" s="2" t="s">
        <v>34</v>
      </c>
      <c r="I12" s="2" t="s">
        <v>1</v>
      </c>
      <c r="J12" s="28">
        <v>1500</v>
      </c>
      <c r="K12" s="4"/>
      <c r="L12" s="4"/>
      <c r="M12" s="4"/>
      <c r="N12" s="4"/>
      <c r="O12" s="4"/>
      <c r="P12" s="4"/>
      <c r="Q12" s="19"/>
      <c r="R12" s="21"/>
      <c r="S12" t="s">
        <v>52</v>
      </c>
      <c r="T12"/>
    </row>
    <row r="13" spans="1:20" x14ac:dyDescent="0.35">
      <c r="A13" s="2" t="s">
        <v>50</v>
      </c>
      <c r="D13" s="2" t="s">
        <v>1</v>
      </c>
      <c r="E13" s="4">
        <v>500</v>
      </c>
      <c r="F13" s="2" t="s">
        <v>37</v>
      </c>
      <c r="I13" s="2" t="s">
        <v>1</v>
      </c>
      <c r="J13" s="28">
        <v>1500</v>
      </c>
      <c r="K13" s="4"/>
      <c r="L13" s="4"/>
      <c r="M13" s="4"/>
      <c r="N13" s="4"/>
      <c r="O13" s="4"/>
      <c r="P13" s="4"/>
      <c r="Q13" s="19"/>
      <c r="S13" t="s">
        <v>52</v>
      </c>
    </row>
    <row r="14" spans="1:20" x14ac:dyDescent="0.35">
      <c r="A14" s="2" t="s">
        <v>29</v>
      </c>
      <c r="D14" s="2" t="s">
        <v>1</v>
      </c>
      <c r="E14" s="4">
        <v>1500</v>
      </c>
      <c r="F14" s="2" t="s">
        <v>40</v>
      </c>
      <c r="I14" s="2" t="s">
        <v>1</v>
      </c>
      <c r="J14" s="4">
        <f>Q5*3</f>
        <v>1500</v>
      </c>
      <c r="K14" s="4"/>
      <c r="L14" s="4"/>
      <c r="M14" s="4"/>
      <c r="N14" s="4"/>
      <c r="O14" s="4"/>
      <c r="P14" s="4"/>
      <c r="Q14" s="19"/>
    </row>
    <row r="15" spans="1:20" x14ac:dyDescent="0.35">
      <c r="A15" s="2" t="s">
        <v>20</v>
      </c>
      <c r="D15" s="2" t="s">
        <v>1</v>
      </c>
      <c r="E15" s="4"/>
      <c r="I15" s="2" t="s">
        <v>1</v>
      </c>
      <c r="J15" s="4">
        <v>300</v>
      </c>
      <c r="K15" s="4"/>
      <c r="L15" s="4"/>
      <c r="M15" s="4"/>
      <c r="N15" s="4"/>
      <c r="O15" s="4"/>
      <c r="P15" s="4"/>
      <c r="Q15" s="19"/>
    </row>
    <row r="16" spans="1:20" x14ac:dyDescent="0.35">
      <c r="A16" s="2" t="s">
        <v>16</v>
      </c>
      <c r="D16" s="2" t="s">
        <v>1</v>
      </c>
      <c r="E16" s="22"/>
      <c r="I16" s="2" t="s">
        <v>1</v>
      </c>
      <c r="J16" s="4">
        <v>50</v>
      </c>
      <c r="K16" s="4"/>
      <c r="L16" s="4"/>
      <c r="M16" s="4"/>
      <c r="N16" s="4"/>
      <c r="O16" s="4"/>
      <c r="P16" s="4"/>
      <c r="Q16" s="19"/>
    </row>
    <row r="17" spans="1:19" x14ac:dyDescent="0.35">
      <c r="A17" s="2" t="s">
        <v>3</v>
      </c>
      <c r="D17" s="2" t="s">
        <v>1</v>
      </c>
      <c r="E17" s="4"/>
      <c r="I17" s="2" t="s">
        <v>1</v>
      </c>
      <c r="J17" s="4">
        <v>5000</v>
      </c>
      <c r="K17" s="4"/>
      <c r="L17" s="4"/>
      <c r="M17" s="4"/>
      <c r="N17" s="4"/>
      <c r="O17" s="4"/>
      <c r="P17" s="4"/>
      <c r="Q17" s="20"/>
      <c r="S17" s="26" t="s">
        <v>47</v>
      </c>
    </row>
    <row r="18" spans="1:19" x14ac:dyDescent="0.35">
      <c r="A18" s="2" t="s">
        <v>19</v>
      </c>
      <c r="D18" s="2" t="s">
        <v>1</v>
      </c>
      <c r="E18" s="4">
        <v>3500</v>
      </c>
      <c r="F18" s="2" t="s">
        <v>35</v>
      </c>
      <c r="I18" s="2" t="s">
        <v>1</v>
      </c>
      <c r="J18" s="4">
        <v>11000</v>
      </c>
      <c r="K18" s="4"/>
      <c r="L18" s="4"/>
      <c r="M18" s="4"/>
      <c r="N18" s="4"/>
      <c r="O18" s="4"/>
      <c r="P18" s="4"/>
      <c r="Q18" s="20" t="s">
        <v>33</v>
      </c>
    </row>
    <row r="19" spans="1:19" x14ac:dyDescent="0.35">
      <c r="A19" s="2" t="s">
        <v>28</v>
      </c>
      <c r="D19" s="2" t="s">
        <v>1</v>
      </c>
      <c r="E19" s="4">
        <v>1186.72</v>
      </c>
      <c r="I19" s="2" t="s">
        <v>9</v>
      </c>
      <c r="J19" s="4">
        <v>1250</v>
      </c>
      <c r="K19" s="4"/>
      <c r="L19" s="4"/>
      <c r="M19" s="4"/>
      <c r="N19" s="4"/>
      <c r="O19" s="4"/>
      <c r="P19" s="4"/>
      <c r="Q19" s="20"/>
    </row>
    <row r="20" spans="1:19" x14ac:dyDescent="0.35">
      <c r="A20" s="2" t="s">
        <v>4</v>
      </c>
      <c r="D20" s="2" t="s">
        <v>1</v>
      </c>
      <c r="E20" s="4">
        <v>696</v>
      </c>
      <c r="F20" s="2" t="s">
        <v>39</v>
      </c>
      <c r="I20" s="2" t="s">
        <v>1</v>
      </c>
      <c r="J20" s="4">
        <v>700</v>
      </c>
      <c r="K20" s="4"/>
      <c r="L20" s="4"/>
      <c r="M20" s="4"/>
      <c r="N20" s="4"/>
      <c r="O20" s="4"/>
      <c r="P20" s="4"/>
      <c r="Q20" s="20" t="s">
        <v>32</v>
      </c>
    </row>
    <row r="21" spans="1:19" x14ac:dyDescent="0.35">
      <c r="A21" s="2" t="s">
        <v>17</v>
      </c>
      <c r="B21" s="17" t="s">
        <v>10</v>
      </c>
      <c r="D21" s="2" t="s">
        <v>1</v>
      </c>
      <c r="E21" s="4">
        <v>75</v>
      </c>
      <c r="I21" s="2" t="s">
        <v>1</v>
      </c>
      <c r="J21" s="4">
        <v>75</v>
      </c>
      <c r="K21" s="4"/>
      <c r="L21" s="4"/>
      <c r="M21" s="4"/>
      <c r="N21" s="4"/>
      <c r="O21" s="4"/>
      <c r="P21" s="4"/>
      <c r="Q21" s="19"/>
      <c r="R21"/>
    </row>
    <row r="22" spans="1:19" x14ac:dyDescent="0.35">
      <c r="A22" s="2" t="s">
        <v>17</v>
      </c>
      <c r="B22" s="17" t="s">
        <v>11</v>
      </c>
      <c r="D22" s="2" t="s">
        <v>1</v>
      </c>
      <c r="E22" s="4">
        <v>75</v>
      </c>
      <c r="F22" s="2" t="s">
        <v>36</v>
      </c>
      <c r="I22" s="2" t="s">
        <v>1</v>
      </c>
      <c r="J22" s="4">
        <f>3*79</f>
        <v>237</v>
      </c>
      <c r="K22" s="4"/>
      <c r="L22" s="4"/>
      <c r="M22" s="4"/>
      <c r="N22" s="4"/>
      <c r="O22" s="4"/>
      <c r="P22" s="4"/>
      <c r="Q22" s="19"/>
      <c r="R22"/>
    </row>
    <row r="23" spans="1:19" x14ac:dyDescent="0.35">
      <c r="A23" s="2" t="s">
        <v>17</v>
      </c>
      <c r="B23" s="17" t="s">
        <v>12</v>
      </c>
      <c r="D23" s="2" t="s">
        <v>1</v>
      </c>
      <c r="E23" s="4">
        <v>75</v>
      </c>
      <c r="I23" s="2" t="s">
        <v>1</v>
      </c>
      <c r="J23" s="4">
        <f>3*79</f>
        <v>237</v>
      </c>
      <c r="K23" s="4"/>
      <c r="L23" s="4"/>
      <c r="M23" s="4"/>
      <c r="N23" s="4"/>
      <c r="O23" s="4"/>
      <c r="P23" s="4"/>
      <c r="Q23" s="19"/>
    </row>
    <row r="24" spans="1:19" x14ac:dyDescent="0.35">
      <c r="A24" s="2" t="s">
        <v>17</v>
      </c>
      <c r="B24" s="17" t="s">
        <v>13</v>
      </c>
      <c r="D24" s="2" t="s">
        <v>1</v>
      </c>
      <c r="E24" s="4">
        <v>75</v>
      </c>
      <c r="I24" s="2" t="s">
        <v>1</v>
      </c>
      <c r="J24" s="4">
        <f>3*79</f>
        <v>237</v>
      </c>
      <c r="K24" s="4"/>
      <c r="L24" s="4"/>
      <c r="M24" s="4"/>
      <c r="N24" s="4"/>
      <c r="O24" s="4"/>
      <c r="P24" s="4"/>
      <c r="Q24" s="19"/>
    </row>
    <row r="25" spans="1:19" x14ac:dyDescent="0.35">
      <c r="A25" s="2" t="s">
        <v>46</v>
      </c>
      <c r="B25" s="17"/>
      <c r="D25" s="2" t="s">
        <v>1</v>
      </c>
      <c r="E25" s="4">
        <f>85.64+120.36+139.33</f>
        <v>345.33000000000004</v>
      </c>
      <c r="F25" s="2" t="s">
        <v>38</v>
      </c>
      <c r="I25" s="2" t="s">
        <v>1</v>
      </c>
      <c r="J25" s="4">
        <v>300</v>
      </c>
      <c r="K25" s="4"/>
      <c r="L25" s="4"/>
      <c r="M25" s="4"/>
      <c r="N25" s="4"/>
      <c r="O25" s="4"/>
      <c r="P25" s="4"/>
      <c r="Q25" s="19"/>
    </row>
    <row r="26" spans="1:19" x14ac:dyDescent="0.35">
      <c r="A26" s="2" t="s">
        <v>41</v>
      </c>
      <c r="B26" s="17"/>
      <c r="D26" s="2" t="s">
        <v>1</v>
      </c>
      <c r="E26" s="4"/>
      <c r="I26" s="2" t="s">
        <v>1</v>
      </c>
      <c r="J26" s="4">
        <v>4000</v>
      </c>
      <c r="K26" s="4"/>
      <c r="L26" s="4"/>
      <c r="M26" s="4"/>
      <c r="N26" s="4"/>
      <c r="O26" s="4"/>
      <c r="P26" s="4"/>
      <c r="Q26" s="19"/>
    </row>
    <row r="27" spans="1:19" x14ac:dyDescent="0.35">
      <c r="A27" s="2" t="s">
        <v>18</v>
      </c>
      <c r="F27" s="4">
        <f>SUM(E11:E25)</f>
        <v>8778.0500000000011</v>
      </c>
      <c r="I27" s="2" t="s">
        <v>1</v>
      </c>
      <c r="J27" s="4">
        <f>SUM(J11:J26)</f>
        <v>28686</v>
      </c>
      <c r="K27" s="4"/>
      <c r="L27" s="4"/>
      <c r="M27" s="4"/>
      <c r="N27" s="4"/>
      <c r="O27" s="4"/>
      <c r="P27" s="4"/>
      <c r="Q27" s="19"/>
    </row>
    <row r="28" spans="1:19" x14ac:dyDescent="0.35">
      <c r="F28" s="4"/>
      <c r="J28" s="4"/>
      <c r="K28" s="4"/>
      <c r="L28" s="4"/>
      <c r="M28" s="4"/>
      <c r="N28" s="4"/>
      <c r="O28" s="4"/>
      <c r="P28" s="4"/>
    </row>
    <row r="29" spans="1:19" x14ac:dyDescent="0.35">
      <c r="A29" s="2" t="s">
        <v>6</v>
      </c>
      <c r="E29" s="9" t="s">
        <v>1</v>
      </c>
      <c r="F29" s="14">
        <f>F8-F27</f>
        <v>8921.9499999999989</v>
      </c>
      <c r="I29" s="9" t="s">
        <v>1</v>
      </c>
      <c r="J29" s="14">
        <f>J8-J27</f>
        <v>-10186</v>
      </c>
      <c r="K29" s="10"/>
      <c r="L29" s="10"/>
      <c r="M29" s="10"/>
      <c r="N29" s="10"/>
      <c r="O29" s="10"/>
      <c r="P29" s="10"/>
      <c r="Q29" s="19"/>
    </row>
    <row r="30" spans="1:19" x14ac:dyDescent="0.35">
      <c r="J30" s="4"/>
      <c r="K30" s="4"/>
      <c r="L30" s="4"/>
      <c r="M30" s="4"/>
      <c r="N30" s="4"/>
      <c r="O30" s="4"/>
      <c r="P30" s="4"/>
    </row>
    <row r="31" spans="1:19" x14ac:dyDescent="0.35">
      <c r="A31" s="5" t="s">
        <v>8</v>
      </c>
      <c r="J31" s="4"/>
      <c r="K31" s="4"/>
      <c r="L31" s="4"/>
      <c r="M31" s="4"/>
      <c r="N31" s="4"/>
      <c r="O31" s="4"/>
      <c r="P31" s="4"/>
    </row>
    <row r="32" spans="1:19" x14ac:dyDescent="0.35">
      <c r="A32" s="2" t="s">
        <v>21</v>
      </c>
      <c r="E32" s="2" t="s">
        <v>1</v>
      </c>
      <c r="F32" s="23">
        <v>38176.180000000008</v>
      </c>
      <c r="I32" s="2" t="s">
        <v>1</v>
      </c>
      <c r="J32" s="23">
        <v>51110.66</v>
      </c>
      <c r="K32" s="4"/>
      <c r="L32" s="4"/>
      <c r="M32" s="4"/>
      <c r="N32" s="4"/>
      <c r="O32" s="4"/>
      <c r="P32" s="4"/>
      <c r="Q32" s="19"/>
    </row>
    <row r="33" spans="1:17" x14ac:dyDescent="0.35">
      <c r="A33" s="2" t="s">
        <v>7</v>
      </c>
      <c r="E33" s="9" t="s">
        <v>1</v>
      </c>
      <c r="F33" s="14">
        <f>F29</f>
        <v>8921.9499999999989</v>
      </c>
      <c r="I33" s="9" t="s">
        <v>1</v>
      </c>
      <c r="J33" s="11">
        <f>J29</f>
        <v>-10186</v>
      </c>
      <c r="K33" s="10"/>
      <c r="L33" s="10"/>
      <c r="M33" s="10"/>
      <c r="N33" s="10"/>
      <c r="O33" s="10"/>
      <c r="P33" s="10"/>
      <c r="Q33" s="19"/>
    </row>
    <row r="34" spans="1:17" x14ac:dyDescent="0.35">
      <c r="A34" s="2" t="s">
        <v>22</v>
      </c>
      <c r="E34" s="9" t="s">
        <v>1</v>
      </c>
      <c r="F34" s="16">
        <f>SUM(F32:F33)</f>
        <v>47098.130000000005</v>
      </c>
      <c r="I34" s="15" t="s">
        <v>1</v>
      </c>
      <c r="J34" s="16">
        <f>SUM(J32:J33)</f>
        <v>40924.660000000003</v>
      </c>
      <c r="K34" s="10"/>
      <c r="L34" s="10"/>
      <c r="M34" s="10"/>
      <c r="N34" s="10"/>
      <c r="O34" s="10"/>
      <c r="P34" s="10"/>
      <c r="Q34" s="19"/>
    </row>
    <row r="35" spans="1:17" x14ac:dyDescent="0.35">
      <c r="J35" s="4"/>
      <c r="K35" s="4"/>
      <c r="L35" s="4"/>
      <c r="M35" s="4"/>
      <c r="N35" s="4"/>
      <c r="O35" s="4"/>
      <c r="P35" s="4"/>
    </row>
    <row r="36" spans="1:17" ht="16.5" customHeight="1" x14ac:dyDescent="0.35"/>
    <row r="37" spans="1:17" x14ac:dyDescent="0.35">
      <c r="A37" s="24"/>
      <c r="B37" s="24"/>
      <c r="C37" s="24"/>
      <c r="D37" s="24"/>
      <c r="E37" s="24"/>
      <c r="F37" s="24"/>
      <c r="G37" s="24"/>
      <c r="H37" s="24"/>
      <c r="I37" s="24"/>
      <c r="J37" s="24"/>
    </row>
  </sheetData>
  <mergeCells count="1">
    <mergeCell ref="E3:F3"/>
  </mergeCells>
  <phoneticPr fontId="8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Nielsen</dc:creator>
  <cp:lastModifiedBy>Simon Christensen</cp:lastModifiedBy>
  <cp:lastPrinted>2022-07-25T13:29:14Z</cp:lastPrinted>
  <dcterms:created xsi:type="dcterms:W3CDTF">2016-08-14T13:31:09Z</dcterms:created>
  <dcterms:modified xsi:type="dcterms:W3CDTF">2023-07-10T17:31:34Z</dcterms:modified>
</cp:coreProperties>
</file>